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itchie\Desktop\"/>
    </mc:Choice>
  </mc:AlternateContent>
  <bookViews>
    <workbookView xWindow="0" yWindow="0" windowWidth="17256" windowHeight="7848"/>
  </bookViews>
  <sheets>
    <sheet name="Sheet1" sheetId="1" r:id="rId1"/>
    <sheet name="Sheet2" sheetId="2" r:id="rId2"/>
    <sheet name="Sheet3" sheetId="3" r:id="rId3"/>
  </sheets>
  <calcPr calcId="171027"/>
</workbook>
</file>

<file path=xl/calcChain.xml><?xml version="1.0" encoding="utf-8"?>
<calcChain xmlns="http://schemas.openxmlformats.org/spreadsheetml/2006/main">
  <c r="E60" i="1" l="1"/>
  <c r="G14" i="1" l="1"/>
  <c r="G16" i="1" s="1"/>
  <c r="G20" i="1" s="1"/>
  <c r="G46" i="1"/>
  <c r="G45" i="1"/>
  <c r="G56" i="1" s="1"/>
  <c r="G44" i="1"/>
  <c r="G55" i="1" s="1"/>
  <c r="G35" i="1"/>
  <c r="G43" i="1" s="1"/>
  <c r="G57" i="1"/>
  <c r="E14" i="1"/>
  <c r="E16" i="1" s="1"/>
  <c r="E20" i="1" s="1"/>
  <c r="E46" i="1"/>
  <c r="E57" i="1" s="1"/>
  <c r="E45" i="1"/>
  <c r="E56" i="1" s="1"/>
  <c r="E44" i="1"/>
  <c r="E55" i="1" s="1"/>
  <c r="E35" i="1"/>
  <c r="E43" i="1" s="1"/>
  <c r="C14" i="1"/>
  <c r="C16" i="1" s="1"/>
  <c r="C20" i="1" s="1"/>
  <c r="C35" i="1"/>
  <c r="C43" i="1" s="1"/>
  <c r="C44" i="1"/>
  <c r="C45" i="1"/>
  <c r="C56" i="1" s="1"/>
  <c r="C46" i="1"/>
  <c r="C57" i="1" s="1"/>
  <c r="C55" i="1"/>
  <c r="C42" i="1" l="1"/>
  <c r="C49" i="1" s="1"/>
  <c r="C21" i="1"/>
  <c r="E21" i="1"/>
  <c r="E42" i="1"/>
  <c r="E49" i="1" s="1"/>
  <c r="E51" i="1" s="1"/>
  <c r="G42" i="1"/>
  <c r="G49" i="1" s="1"/>
  <c r="G51" i="1" s="1"/>
  <c r="G21" i="1"/>
  <c r="C51" i="1"/>
  <c r="E54" i="1" l="1"/>
  <c r="E59" i="1"/>
  <c r="C54" i="1"/>
  <c r="C59" i="1"/>
  <c r="G54" i="1"/>
  <c r="G59" i="1"/>
  <c r="G60" i="1" l="1"/>
  <c r="G62" i="1" s="1"/>
  <c r="C60" i="1"/>
  <c r="C62" i="1" s="1"/>
  <c r="E62" i="1"/>
</calcChain>
</file>

<file path=xl/comments1.xml><?xml version="1.0" encoding="utf-8"?>
<comments xmlns="http://schemas.openxmlformats.org/spreadsheetml/2006/main">
  <authors>
    <author>David Maynard</author>
  </authors>
  <commentList>
    <comment ref="C5" authorId="0" shapeId="0">
      <text>
        <r>
          <rPr>
            <b/>
            <sz val="8"/>
            <color indexed="81"/>
            <rFont val="Tahoma"/>
          </rPr>
          <t>Contract purchase price</t>
        </r>
        <r>
          <rPr>
            <sz val="8"/>
            <color indexed="81"/>
            <rFont val="Tahoma"/>
          </rPr>
          <t xml:space="preserve">
</t>
        </r>
      </text>
    </comment>
    <comment ref="C6" authorId="0" shapeId="0">
      <text>
        <r>
          <rPr>
            <b/>
            <sz val="8"/>
            <color indexed="81"/>
            <rFont val="Tahoma"/>
            <family val="2"/>
          </rPr>
          <t>This is the contract price of the property.</t>
        </r>
        <r>
          <rPr>
            <sz val="8"/>
            <color indexed="81"/>
            <rFont val="Tahoma"/>
          </rPr>
          <t xml:space="preserve">
</t>
        </r>
      </text>
    </comment>
    <comment ref="C7" authorId="0" shapeId="0">
      <text>
        <r>
          <rPr>
            <b/>
            <sz val="8"/>
            <color indexed="81"/>
            <rFont val="Tahoma"/>
          </rPr>
          <t>Additional cost to prepare the property for rental - eg repairs/renovations etc.</t>
        </r>
        <r>
          <rPr>
            <sz val="8"/>
            <color indexed="81"/>
            <rFont val="Tahoma"/>
          </rPr>
          <t xml:space="preserve">
</t>
        </r>
      </text>
    </comment>
    <comment ref="C9" authorId="0" shapeId="0">
      <text>
        <r>
          <rPr>
            <b/>
            <sz val="8"/>
            <color indexed="81"/>
            <rFont val="Tahoma"/>
          </rPr>
          <t>Iif this is a house &amp; land package stamp duty will only apply to the land component.</t>
        </r>
        <r>
          <rPr>
            <sz val="8"/>
            <color indexed="81"/>
            <rFont val="Tahoma"/>
          </rPr>
          <t xml:space="preserve">
</t>
        </r>
      </text>
    </comment>
    <comment ref="C12" authorId="0" shapeId="0">
      <text>
        <r>
          <rPr>
            <b/>
            <sz val="8"/>
            <color indexed="81"/>
            <rFont val="Tahoma"/>
          </rPr>
          <t>Include loan application fees, stamp duty on loan, mortgage insurance, legal fees to prepare loan document etc</t>
        </r>
        <r>
          <rPr>
            <sz val="8"/>
            <color indexed="81"/>
            <rFont val="Tahoma"/>
          </rPr>
          <t xml:space="preserve">
</t>
        </r>
      </text>
    </comment>
    <comment ref="C13" authorId="0" shapeId="0">
      <text>
        <r>
          <rPr>
            <b/>
            <sz val="8"/>
            <color indexed="81"/>
            <rFont val="Tahoma"/>
          </rPr>
          <t xml:space="preserve">Any other costs associated with the acquisition of the property </t>
        </r>
        <r>
          <rPr>
            <sz val="8"/>
            <color indexed="81"/>
            <rFont val="Tahoma"/>
          </rPr>
          <t xml:space="preserve">
</t>
        </r>
      </text>
    </comment>
    <comment ref="C15" authorId="0" shapeId="0">
      <text>
        <r>
          <rPr>
            <b/>
            <sz val="8"/>
            <color indexed="81"/>
            <rFont val="Tahoma"/>
            <family val="2"/>
          </rPr>
          <t>This is the amount of cash funds invested in the roperty.</t>
        </r>
        <r>
          <rPr>
            <sz val="8"/>
            <color indexed="81"/>
            <rFont val="Tahoma"/>
          </rPr>
          <t xml:space="preserve">
</t>
        </r>
      </text>
    </comment>
    <comment ref="C20" authorId="0" shapeId="0">
      <text>
        <r>
          <rPr>
            <b/>
            <sz val="8"/>
            <color indexed="81"/>
            <rFont val="Tahoma"/>
          </rPr>
          <t>This calculation is assuming interest only loan.</t>
        </r>
        <r>
          <rPr>
            <sz val="8"/>
            <color indexed="81"/>
            <rFont val="Tahoma"/>
          </rPr>
          <t xml:space="preserve">
</t>
        </r>
      </text>
    </comment>
    <comment ref="C24" authorId="0" shapeId="0">
      <text>
        <r>
          <rPr>
            <b/>
            <sz val="8"/>
            <color indexed="81"/>
            <rFont val="Tahoma"/>
          </rPr>
          <t>This figure is based on the original construction costs &amp; may require a depreciation report - Quantity Surveyor.</t>
        </r>
        <r>
          <rPr>
            <sz val="8"/>
            <color indexed="81"/>
            <rFont val="Tahoma"/>
          </rPr>
          <t xml:space="preserve">
</t>
        </r>
      </text>
    </comment>
    <comment ref="C25" authorId="0" shapeId="0">
      <text>
        <r>
          <rPr>
            <b/>
            <sz val="8"/>
            <color indexed="81"/>
            <rFont val="Tahoma"/>
          </rPr>
          <t>This is the rate of depreciation of building write-off.</t>
        </r>
        <r>
          <rPr>
            <sz val="8"/>
            <color indexed="81"/>
            <rFont val="Tahoma"/>
          </rPr>
          <t xml:space="preserve">
</t>
        </r>
      </text>
    </comment>
    <comment ref="C26" authorId="0" shapeId="0">
      <text>
        <r>
          <rPr>
            <b/>
            <sz val="8"/>
            <color indexed="81"/>
            <rFont val="Tahoma"/>
            <family val="2"/>
          </rPr>
          <t>Estimate of fixture and fittings - from Quantity Surveyor's report or estimate.</t>
        </r>
      </text>
    </comment>
    <comment ref="C29" authorId="0" shapeId="0">
      <text>
        <r>
          <rPr>
            <b/>
            <sz val="8"/>
            <color indexed="81"/>
            <rFont val="Tahoma"/>
          </rPr>
          <t>Tax rate is based on your marginal rate of tax.</t>
        </r>
      </text>
    </comment>
    <comment ref="C33" authorId="0" shapeId="0">
      <text>
        <r>
          <rPr>
            <b/>
            <sz val="8"/>
            <color indexed="81"/>
            <rFont val="Tahoma"/>
          </rPr>
          <t>It is common to make allowance for vacancy rate.</t>
        </r>
        <r>
          <rPr>
            <sz val="8"/>
            <color indexed="81"/>
            <rFont val="Tahoma"/>
          </rPr>
          <t xml:space="preserve">
</t>
        </r>
      </text>
    </comment>
    <comment ref="C51" authorId="0" shapeId="0">
      <text>
        <r>
          <rPr>
            <b/>
            <sz val="8"/>
            <color indexed="81"/>
            <rFont val="Tahoma"/>
          </rPr>
          <t>This is an estimate of the amount to be included in tax return.</t>
        </r>
        <r>
          <rPr>
            <sz val="8"/>
            <color indexed="81"/>
            <rFont val="Tahoma"/>
          </rPr>
          <t xml:space="preserve">
</t>
        </r>
      </text>
    </comment>
    <comment ref="C55" authorId="0" shapeId="0">
      <text>
        <r>
          <rPr>
            <b/>
            <sz val="8"/>
            <color indexed="81"/>
            <rFont val="Tahoma"/>
          </rPr>
          <t>This figure is used to calculate tax benefit only and is not a direct cash flow in the current year.</t>
        </r>
        <r>
          <rPr>
            <sz val="8"/>
            <color indexed="81"/>
            <rFont val="Tahoma"/>
          </rPr>
          <t xml:space="preserve">
</t>
        </r>
      </text>
    </comment>
    <comment ref="E55" authorId="0" shapeId="0">
      <text>
        <r>
          <rPr>
            <b/>
            <sz val="8"/>
            <color indexed="81"/>
            <rFont val="Tahoma"/>
          </rPr>
          <t>This figure is used to calculate tax benefit only and is not a direct cash flow in the current year.</t>
        </r>
        <r>
          <rPr>
            <sz val="8"/>
            <color indexed="81"/>
            <rFont val="Tahoma"/>
          </rPr>
          <t xml:space="preserve">
</t>
        </r>
      </text>
    </comment>
    <comment ref="G55" authorId="0" shapeId="0">
      <text>
        <r>
          <rPr>
            <b/>
            <sz val="8"/>
            <color indexed="81"/>
            <rFont val="Tahoma"/>
          </rPr>
          <t>This figure is used to calculate tax benefit only and is not a direct cash flow in the current year.</t>
        </r>
        <r>
          <rPr>
            <sz val="8"/>
            <color indexed="81"/>
            <rFont val="Tahoma"/>
          </rPr>
          <t xml:space="preserve">
</t>
        </r>
      </text>
    </comment>
    <comment ref="C56" authorId="0" shapeId="0">
      <text>
        <r>
          <rPr>
            <b/>
            <sz val="8"/>
            <color indexed="81"/>
            <rFont val="Tahoma"/>
          </rPr>
          <t>This figure is used to calculate tax benefit only and is not a direct cash flow in the current year.</t>
        </r>
      </text>
    </comment>
    <comment ref="E56" authorId="0" shapeId="0">
      <text>
        <r>
          <rPr>
            <b/>
            <sz val="8"/>
            <color indexed="81"/>
            <rFont val="Tahoma"/>
          </rPr>
          <t>This figure is used to calculate tax benefit only and is not a direct cash flow in the current year.</t>
        </r>
      </text>
    </comment>
    <comment ref="G56" authorId="0" shapeId="0">
      <text>
        <r>
          <rPr>
            <b/>
            <sz val="8"/>
            <color indexed="81"/>
            <rFont val="Tahoma"/>
          </rPr>
          <t>This figure is used to calculate tax benefit only and is not a direct cash flow in the current year.</t>
        </r>
      </text>
    </comment>
    <comment ref="C57" authorId="0" shapeId="0">
      <text>
        <r>
          <rPr>
            <b/>
            <sz val="8"/>
            <color indexed="81"/>
            <rFont val="Tahoma"/>
          </rPr>
          <t>This figure is used to calculate tax benefit only and is not a direct cash flow in the current year.</t>
        </r>
      </text>
    </comment>
    <comment ref="E57" authorId="0" shapeId="0">
      <text>
        <r>
          <rPr>
            <b/>
            <sz val="8"/>
            <color indexed="81"/>
            <rFont val="Tahoma"/>
          </rPr>
          <t>This figure is used to calculate tax benefit only and is not a direct cash flow in the current year.</t>
        </r>
      </text>
    </comment>
    <comment ref="G57" authorId="0" shapeId="0">
      <text>
        <r>
          <rPr>
            <b/>
            <sz val="8"/>
            <color indexed="81"/>
            <rFont val="Tahoma"/>
          </rPr>
          <t>This figure is used to calculate tax benefit only and is not a direct cash flow in the current year.</t>
        </r>
      </text>
    </comment>
    <comment ref="C59" authorId="0" shapeId="0">
      <text>
        <r>
          <rPr>
            <b/>
            <sz val="8"/>
            <color indexed="81"/>
            <rFont val="Tahoma"/>
          </rPr>
          <t>Calculated from (Net Taxable Income/loss  x marginal tax rate)</t>
        </r>
        <r>
          <rPr>
            <sz val="8"/>
            <color indexed="81"/>
            <rFont val="Tahoma"/>
          </rPr>
          <t xml:space="preserve">
</t>
        </r>
      </text>
    </comment>
    <comment ref="E59" authorId="0" shapeId="0">
      <text>
        <r>
          <rPr>
            <b/>
            <sz val="8"/>
            <color indexed="81"/>
            <rFont val="Tahoma"/>
          </rPr>
          <t>Calculated from (Net Taxable Income/loss  x marginal tax rate)</t>
        </r>
        <r>
          <rPr>
            <sz val="8"/>
            <color indexed="81"/>
            <rFont val="Tahoma"/>
          </rPr>
          <t xml:space="preserve">
</t>
        </r>
      </text>
    </comment>
    <comment ref="G59" authorId="0" shapeId="0">
      <text>
        <r>
          <rPr>
            <b/>
            <sz val="8"/>
            <color indexed="81"/>
            <rFont val="Tahoma"/>
          </rPr>
          <t>Calculated from (Net Taxable Income/loss  x marginal tax rate)</t>
        </r>
        <r>
          <rPr>
            <sz val="8"/>
            <color indexed="81"/>
            <rFont val="Tahoma"/>
          </rPr>
          <t xml:space="preserve">
</t>
        </r>
      </text>
    </comment>
  </commentList>
</comments>
</file>

<file path=xl/sharedStrings.xml><?xml version="1.0" encoding="utf-8"?>
<sst xmlns="http://schemas.openxmlformats.org/spreadsheetml/2006/main" count="58" uniqueCount="53">
  <si>
    <t>Sample</t>
  </si>
  <si>
    <t># 1</t>
  </si>
  <si>
    <t># 2</t>
  </si>
  <si>
    <t>Purchase costs:</t>
  </si>
  <si>
    <t>Additional Costs (eg. renovation/repairs)</t>
  </si>
  <si>
    <t xml:space="preserve">  stamp duty</t>
  </si>
  <si>
    <t xml:space="preserve">  legals</t>
  </si>
  <si>
    <t xml:space="preserve">  loan fees</t>
  </si>
  <si>
    <t>Total costs</t>
  </si>
  <si>
    <t>Interest rate</t>
  </si>
  <si>
    <t>Total interest on net purchase costs</t>
  </si>
  <si>
    <t>Interest per week</t>
  </si>
  <si>
    <t>Depreciation worksheet:</t>
  </si>
  <si>
    <t>Estimated Building cost</t>
  </si>
  <si>
    <t xml:space="preserve">  Rate of depreciation</t>
  </si>
  <si>
    <t>Estimated Fixtures costs</t>
  </si>
  <si>
    <t>Tax Rate (highest margin)</t>
  </si>
  <si>
    <t>Income:</t>
  </si>
  <si>
    <t>Weekly Rent</t>
  </si>
  <si>
    <t>Property Management fee</t>
  </si>
  <si>
    <t>Expenses:</t>
  </si>
  <si>
    <t>Rates</t>
  </si>
  <si>
    <t>Insurance</t>
  </si>
  <si>
    <t>R &amp; M</t>
  </si>
  <si>
    <t>Interest</t>
  </si>
  <si>
    <t>Manage fees</t>
  </si>
  <si>
    <t>Depreciation</t>
  </si>
  <si>
    <t>Building Write-off</t>
  </si>
  <si>
    <t>Borrow costs</t>
  </si>
  <si>
    <t>Other</t>
  </si>
  <si>
    <t>Net Taxable income</t>
  </si>
  <si>
    <t>CASH FLOW:</t>
  </si>
  <si>
    <t>Net income (loss) above</t>
  </si>
  <si>
    <t xml:space="preserve">  Add back borrow costs</t>
  </si>
  <si>
    <t>Net cash flow</t>
  </si>
  <si>
    <t>Net Weekly cash flow (negative)</t>
  </si>
  <si>
    <t xml:space="preserve"> </t>
  </si>
  <si>
    <t>Investment Property Net Cash Flow Calculator</t>
  </si>
  <si>
    <t>Occupancy Rate</t>
  </si>
  <si>
    <t>(assuming 12 month cycle)</t>
  </si>
  <si>
    <t xml:space="preserve">  less cash deposit/contributed funds</t>
  </si>
  <si>
    <t>Amount Borrowed</t>
  </si>
  <si>
    <t>Annual Income</t>
  </si>
  <si>
    <t>Body Corp</t>
  </si>
  <si>
    <t xml:space="preserve">  Add back Depreciation</t>
  </si>
  <si>
    <t xml:space="preserve">  Add back Building Write-off</t>
  </si>
  <si>
    <t>Scenario</t>
  </si>
  <si>
    <t>Tax saving/benefit</t>
  </si>
  <si>
    <t>Purchase price of property</t>
  </si>
  <si>
    <t xml:space="preserve">  Other</t>
  </si>
  <si>
    <t xml:space="preserve">  Building/pest Inspection</t>
  </si>
  <si>
    <t>Interest (assuming interest only loan):</t>
  </si>
  <si>
    <t xml:space="preserve">  Add back repayments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</si>
</sst>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name val="Arial"/>
    </font>
    <font>
      <sz val="10"/>
      <name val="Arial"/>
    </font>
    <font>
      <b/>
      <sz val="10"/>
      <name val="Arial"/>
      <family val="2"/>
    </font>
    <font>
      <sz val="10"/>
      <name val="Arial"/>
      <family val="2"/>
    </font>
    <font>
      <b/>
      <sz val="8"/>
      <color indexed="81"/>
      <name val="Tahoma"/>
    </font>
    <font>
      <sz val="8"/>
      <color indexed="81"/>
      <name val="Tahoma"/>
    </font>
    <font>
      <sz val="8"/>
      <name val="Arial"/>
    </font>
    <font>
      <b/>
      <sz val="12"/>
      <name val="Arial"/>
      <family val="2"/>
    </font>
    <font>
      <b/>
      <sz val="8"/>
      <color indexed="81"/>
      <name val="Tahoma"/>
      <family val="2"/>
    </font>
    <font>
      <sz val="10"/>
      <color theme="0"/>
      <name val="Arial"/>
      <family val="2"/>
    </font>
    <font>
      <b/>
      <sz val="10"/>
      <color theme="0"/>
      <name val="Arial"/>
      <family val="2"/>
    </font>
    <font>
      <b/>
      <sz val="18"/>
      <color theme="0"/>
      <name val="Arial"/>
      <family val="2"/>
    </font>
  </fonts>
  <fills count="6">
    <fill>
      <patternFill patternType="none"/>
    </fill>
    <fill>
      <patternFill patternType="gray125"/>
    </fill>
    <fill>
      <patternFill patternType="solid">
        <fgColor theme="4" tint="0.7999816888943144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bgColor indexed="64"/>
      </patternFill>
    </fill>
  </fills>
  <borders count="5">
    <border>
      <left/>
      <right/>
      <top/>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s>
  <cellStyleXfs count="1">
    <xf numFmtId="0" fontId="0" fillId="0" borderId="0"/>
  </cellStyleXfs>
  <cellXfs count="49">
    <xf numFmtId="0" fontId="0" fillId="0" borderId="0" xfId="0"/>
    <xf numFmtId="0" fontId="2" fillId="0" borderId="0" xfId="0" applyFont="1" applyAlignment="1">
      <alignment horizontal="center"/>
    </xf>
    <xf numFmtId="0" fontId="2" fillId="0" borderId="1" xfId="0" applyFont="1" applyBorder="1" applyAlignment="1">
      <alignment horizontal="center"/>
    </xf>
    <xf numFmtId="0" fontId="0" fillId="0" borderId="1" xfId="0" applyBorder="1"/>
    <xf numFmtId="0" fontId="0" fillId="0" borderId="0" xfId="0" applyBorder="1"/>
    <xf numFmtId="10" fontId="0" fillId="0" borderId="0" xfId="0" applyNumberFormat="1"/>
    <xf numFmtId="2" fontId="0" fillId="0" borderId="0" xfId="0" applyNumberFormat="1"/>
    <xf numFmtId="1" fontId="0" fillId="0" borderId="0" xfId="0" applyNumberFormat="1"/>
    <xf numFmtId="1" fontId="0" fillId="0" borderId="0" xfId="0" applyNumberFormat="1" applyBorder="1"/>
    <xf numFmtId="1" fontId="0" fillId="0" borderId="3" xfId="0" applyNumberFormat="1" applyBorder="1"/>
    <xf numFmtId="1" fontId="0" fillId="0" borderId="2" xfId="0" applyNumberFormat="1" applyBorder="1"/>
    <xf numFmtId="1" fontId="0" fillId="0" borderId="1" xfId="0" applyNumberFormat="1" applyBorder="1"/>
    <xf numFmtId="1" fontId="0" fillId="0" borderId="4" xfId="0" applyNumberFormat="1" applyBorder="1"/>
    <xf numFmtId="0" fontId="0" fillId="0" borderId="3" xfId="0" applyBorder="1"/>
    <xf numFmtId="0" fontId="0" fillId="0" borderId="0" xfId="0" applyFill="1" applyBorder="1"/>
    <xf numFmtId="0" fontId="7" fillId="0" borderId="1" xfId="0" applyFont="1" applyBorder="1"/>
    <xf numFmtId="10" fontId="1" fillId="0" borderId="0" xfId="0" applyNumberFormat="1" applyFont="1" applyFill="1"/>
    <xf numFmtId="10" fontId="0" fillId="0" borderId="0" xfId="0" applyNumberFormat="1" applyFill="1"/>
    <xf numFmtId="1" fontId="0" fillId="0" borderId="0" xfId="0" applyNumberFormat="1" applyFill="1"/>
    <xf numFmtId="0" fontId="0" fillId="2" borderId="0" xfId="0" applyFill="1" applyBorder="1"/>
    <xf numFmtId="0" fontId="0" fillId="2" borderId="2" xfId="0" applyFill="1" applyBorder="1"/>
    <xf numFmtId="1" fontId="0" fillId="2" borderId="2" xfId="0" applyNumberFormat="1" applyFill="1" applyBorder="1"/>
    <xf numFmtId="1" fontId="0" fillId="2" borderId="1" xfId="0" applyNumberFormat="1" applyFill="1" applyBorder="1"/>
    <xf numFmtId="1" fontId="0" fillId="2" borderId="4" xfId="0" applyNumberFormat="1" applyFill="1" applyBorder="1"/>
    <xf numFmtId="0" fontId="9" fillId="3" borderId="0" xfId="0" applyFont="1" applyFill="1"/>
    <xf numFmtId="0" fontId="10" fillId="3" borderId="0" xfId="0" applyFont="1" applyFill="1"/>
    <xf numFmtId="0" fontId="9" fillId="3" borderId="0" xfId="0" applyFont="1" applyFill="1" applyBorder="1"/>
    <xf numFmtId="0" fontId="0" fillId="4" borderId="0" xfId="0" applyFill="1"/>
    <xf numFmtId="0" fontId="2" fillId="4" borderId="0" xfId="0" applyFont="1" applyFill="1" applyAlignment="1">
      <alignment horizontal="center"/>
    </xf>
    <xf numFmtId="0" fontId="0" fillId="4" borderId="1" xfId="0" applyFill="1" applyBorder="1"/>
    <xf numFmtId="0" fontId="2" fillId="4" borderId="1" xfId="0" applyFont="1" applyFill="1" applyBorder="1" applyAlignment="1">
      <alignment horizontal="center"/>
    </xf>
    <xf numFmtId="0" fontId="2" fillId="4" borderId="0" xfId="0" applyFont="1" applyFill="1"/>
    <xf numFmtId="0" fontId="0" fillId="4" borderId="0" xfId="0" applyFill="1" applyBorder="1"/>
    <xf numFmtId="0" fontId="0" fillId="4" borderId="3" xfId="0" applyFill="1" applyBorder="1"/>
    <xf numFmtId="0" fontId="0" fillId="4" borderId="2" xfId="0" applyFill="1" applyBorder="1"/>
    <xf numFmtId="0" fontId="3" fillId="4" borderId="0" xfId="0" applyFont="1" applyFill="1"/>
    <xf numFmtId="10" fontId="0" fillId="4" borderId="0" xfId="0" applyNumberFormat="1" applyFill="1"/>
    <xf numFmtId="2" fontId="0" fillId="4" borderId="0" xfId="0" applyNumberFormat="1" applyFill="1"/>
    <xf numFmtId="1" fontId="0" fillId="4" borderId="0" xfId="0" applyNumberFormat="1" applyFill="1"/>
    <xf numFmtId="1" fontId="0" fillId="4" borderId="0" xfId="0" applyNumberFormat="1" applyFill="1" applyBorder="1"/>
    <xf numFmtId="1" fontId="0" fillId="4" borderId="3" xfId="0" applyNumberFormat="1" applyFill="1" applyBorder="1"/>
    <xf numFmtId="1" fontId="0" fillId="4" borderId="2" xfId="0" applyNumberFormat="1" applyFill="1" applyBorder="1"/>
    <xf numFmtId="1" fontId="0" fillId="4" borderId="1" xfId="0" applyNumberFormat="1" applyFill="1" applyBorder="1"/>
    <xf numFmtId="1" fontId="0" fillId="4" borderId="4" xfId="0" applyNumberFormat="1" applyFill="1" applyBorder="1"/>
    <xf numFmtId="0" fontId="1" fillId="2" borderId="2" xfId="0" applyFont="1" applyFill="1" applyBorder="1"/>
    <xf numFmtId="1" fontId="0" fillId="5" borderId="0" xfId="0" applyNumberFormat="1" applyFill="1"/>
    <xf numFmtId="1" fontId="0" fillId="5" borderId="4" xfId="0" applyNumberFormat="1" applyFill="1" applyBorder="1"/>
    <xf numFmtId="0" fontId="0" fillId="5" borderId="0" xfId="0" applyFill="1"/>
    <xf numFmtId="0" fontId="11" fillId="3" borderId="0"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350520</xdr:colOff>
      <xdr:row>59</xdr:row>
      <xdr:rowOff>0</xdr:rowOff>
    </xdr:from>
    <xdr:to>
      <xdr:col>12</xdr:col>
      <xdr:colOff>441960</xdr:colOff>
      <xdr:row>63</xdr:row>
      <xdr:rowOff>38100</xdr:rowOff>
    </xdr:to>
    <xdr:sp macro="" textlink="">
      <xdr:nvSpPr>
        <xdr:cNvPr id="1025" name="Text Box 1"/>
        <xdr:cNvSpPr txBox="1">
          <a:spLocks noChangeArrowheads="1"/>
        </xdr:cNvSpPr>
      </xdr:nvSpPr>
      <xdr:spPr bwMode="auto">
        <a:xfrm>
          <a:off x="5684520" y="9898380"/>
          <a:ext cx="2529840" cy="7239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0" bIns="0" anchor="t" upright="1"/>
        <a:lstStyle/>
        <a:p>
          <a:pPr algn="l" rtl="0">
            <a:defRPr sz="1000"/>
          </a:pPr>
          <a:r>
            <a:rPr lang="en-AU" sz="1000" b="0" i="0" u="none" strike="noStrike" baseline="0">
              <a:solidFill>
                <a:srgbClr val="000000"/>
              </a:solidFill>
              <a:latin typeface="Arial"/>
              <a:cs typeface="Arial"/>
            </a:rPr>
            <a:t>The Net Weekly cash flow figure represents the amount you pay "out of pocket" after all income, expenses and tax savings (if negative) or the net cash left over (if positive). </a:t>
          </a:r>
        </a:p>
      </xdr:txBody>
    </xdr:sp>
    <xdr:clientData/>
  </xdr:twoCellAnchor>
  <xdr:twoCellAnchor>
    <xdr:from>
      <xdr:col>7</xdr:col>
      <xdr:colOff>175260</xdr:colOff>
      <xdr:row>61</xdr:row>
      <xdr:rowOff>137160</xdr:rowOff>
    </xdr:from>
    <xdr:to>
      <xdr:col>8</xdr:col>
      <xdr:colOff>335280</xdr:colOff>
      <xdr:row>62</xdr:row>
      <xdr:rowOff>38100</xdr:rowOff>
    </xdr:to>
    <xdr:sp macro="" textlink="">
      <xdr:nvSpPr>
        <xdr:cNvPr id="1026" name="Line 2"/>
        <xdr:cNvSpPr>
          <a:spLocks noChangeShapeType="1"/>
        </xdr:cNvSpPr>
      </xdr:nvSpPr>
      <xdr:spPr bwMode="auto">
        <a:xfrm flipH="1" flipV="1">
          <a:off x="4899660" y="10370820"/>
          <a:ext cx="769620" cy="76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388620</xdr:colOff>
      <xdr:row>47</xdr:row>
      <xdr:rowOff>121920</xdr:rowOff>
    </xdr:from>
    <xdr:to>
      <xdr:col>12</xdr:col>
      <xdr:colOff>160020</xdr:colOff>
      <xdr:row>50</xdr:row>
      <xdr:rowOff>137160</xdr:rowOff>
    </xdr:to>
    <xdr:sp macro="" textlink="">
      <xdr:nvSpPr>
        <xdr:cNvPr id="1027" name="Text Box 3"/>
        <xdr:cNvSpPr txBox="1">
          <a:spLocks noChangeArrowheads="1"/>
        </xdr:cNvSpPr>
      </xdr:nvSpPr>
      <xdr:spPr bwMode="auto">
        <a:xfrm>
          <a:off x="5722620" y="8168640"/>
          <a:ext cx="2209800" cy="5181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0" bIns="0" anchor="t" upright="1"/>
        <a:lstStyle/>
        <a:p>
          <a:pPr algn="l" rtl="0">
            <a:defRPr sz="1000"/>
          </a:pPr>
          <a:r>
            <a:rPr lang="en-AU" sz="1000" b="0" i="0" u="none" strike="noStrike" baseline="0">
              <a:solidFill>
                <a:srgbClr val="000000"/>
              </a:solidFill>
              <a:latin typeface="Arial"/>
              <a:cs typeface="Arial"/>
            </a:rPr>
            <a:t>This is an estimate of the amount of income (loss) to be included in your tax return.</a:t>
          </a:r>
        </a:p>
      </xdr:txBody>
    </xdr:sp>
    <xdr:clientData/>
  </xdr:twoCellAnchor>
  <xdr:twoCellAnchor>
    <xdr:from>
      <xdr:col>7</xdr:col>
      <xdr:colOff>297180</xdr:colOff>
      <xdr:row>50</xdr:row>
      <xdr:rowOff>91440</xdr:rowOff>
    </xdr:from>
    <xdr:to>
      <xdr:col>8</xdr:col>
      <xdr:colOff>403860</xdr:colOff>
      <xdr:row>50</xdr:row>
      <xdr:rowOff>106680</xdr:rowOff>
    </xdr:to>
    <xdr:sp macro="" textlink="">
      <xdr:nvSpPr>
        <xdr:cNvPr id="1028" name="Line 4"/>
        <xdr:cNvSpPr>
          <a:spLocks noChangeShapeType="1"/>
        </xdr:cNvSpPr>
      </xdr:nvSpPr>
      <xdr:spPr bwMode="auto">
        <a:xfrm flipH="1" flipV="1">
          <a:off x="5021580" y="8641080"/>
          <a:ext cx="716280" cy="152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419100</xdr:colOff>
      <xdr:row>52</xdr:row>
      <xdr:rowOff>22860</xdr:rowOff>
    </xdr:from>
    <xdr:to>
      <xdr:col>12</xdr:col>
      <xdr:colOff>297180</xdr:colOff>
      <xdr:row>58</xdr:row>
      <xdr:rowOff>45720</xdr:rowOff>
    </xdr:to>
    <xdr:sp macro="" textlink="">
      <xdr:nvSpPr>
        <xdr:cNvPr id="1029" name="Text Box 5"/>
        <xdr:cNvSpPr txBox="1">
          <a:spLocks noChangeArrowheads="1"/>
        </xdr:cNvSpPr>
      </xdr:nvSpPr>
      <xdr:spPr bwMode="auto">
        <a:xfrm>
          <a:off x="5753100" y="8915400"/>
          <a:ext cx="2316480" cy="8610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0" bIns="0" anchor="t" upright="1"/>
        <a:lstStyle/>
        <a:p>
          <a:pPr algn="l" rtl="0">
            <a:defRPr sz="1000"/>
          </a:pPr>
          <a:r>
            <a:rPr lang="en-AU" sz="1000" b="0" i="0" u="none" strike="noStrike" baseline="0">
              <a:solidFill>
                <a:srgbClr val="000000"/>
              </a:solidFill>
              <a:latin typeface="Arial"/>
              <a:cs typeface="Arial"/>
            </a:rPr>
            <a:t>These amounts are added back. Although they were deductible expenses for the year they were not "cash" payments during the year - ie. These payments were made at the beginning of the investment project.</a:t>
          </a:r>
        </a:p>
      </xdr:txBody>
    </xdr:sp>
    <xdr:clientData/>
  </xdr:twoCellAnchor>
  <xdr:twoCellAnchor>
    <xdr:from>
      <xdr:col>7</xdr:col>
      <xdr:colOff>266700</xdr:colOff>
      <xdr:row>56</xdr:row>
      <xdr:rowOff>0</xdr:rowOff>
    </xdr:from>
    <xdr:to>
      <xdr:col>8</xdr:col>
      <xdr:colOff>403860</xdr:colOff>
      <xdr:row>56</xdr:row>
      <xdr:rowOff>45720</xdr:rowOff>
    </xdr:to>
    <xdr:sp macro="" textlink="">
      <xdr:nvSpPr>
        <xdr:cNvPr id="1030" name="Line 6"/>
        <xdr:cNvSpPr>
          <a:spLocks noChangeShapeType="1"/>
        </xdr:cNvSpPr>
      </xdr:nvSpPr>
      <xdr:spPr bwMode="auto">
        <a:xfrm flipH="1" flipV="1">
          <a:off x="4991100" y="9563100"/>
          <a:ext cx="746760" cy="457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213360</xdr:colOff>
      <xdr:row>5</xdr:row>
      <xdr:rowOff>22860</xdr:rowOff>
    </xdr:from>
    <xdr:to>
      <xdr:col>11</xdr:col>
      <xdr:colOff>533400</xdr:colOff>
      <xdr:row>9</xdr:row>
      <xdr:rowOff>129540</xdr:rowOff>
    </xdr:to>
    <xdr:sp macro="" textlink="">
      <xdr:nvSpPr>
        <xdr:cNvPr id="1031" name="Text Box 7"/>
        <xdr:cNvSpPr txBox="1">
          <a:spLocks noChangeArrowheads="1"/>
        </xdr:cNvSpPr>
      </xdr:nvSpPr>
      <xdr:spPr bwMode="auto">
        <a:xfrm>
          <a:off x="5547360" y="1028700"/>
          <a:ext cx="2148840" cy="77724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0" bIns="0" anchor="t" upright="1"/>
        <a:lstStyle/>
        <a:p>
          <a:pPr algn="l" rtl="0">
            <a:defRPr sz="1000"/>
          </a:pPr>
          <a:r>
            <a:rPr lang="en-AU" sz="1000" b="0" i="0" u="none" strike="noStrike" baseline="0">
              <a:solidFill>
                <a:srgbClr val="000000"/>
              </a:solidFill>
              <a:latin typeface="Arial"/>
              <a:cs typeface="Arial"/>
            </a:rPr>
            <a:t>Loan fees include loan application fees, stamp duty on loan, bank fees, mortgage insurance, solicitors costs to prepare loan documents etc.</a:t>
          </a:r>
        </a:p>
      </xdr:txBody>
    </xdr:sp>
    <xdr:clientData/>
  </xdr:twoCellAnchor>
  <xdr:twoCellAnchor>
    <xdr:from>
      <xdr:col>7</xdr:col>
      <xdr:colOff>106680</xdr:colOff>
      <xdr:row>11</xdr:row>
      <xdr:rowOff>76200</xdr:rowOff>
    </xdr:from>
    <xdr:to>
      <xdr:col>8</xdr:col>
      <xdr:colOff>190500</xdr:colOff>
      <xdr:row>11</xdr:row>
      <xdr:rowOff>76200</xdr:rowOff>
    </xdr:to>
    <xdr:sp macro="" textlink="">
      <xdr:nvSpPr>
        <xdr:cNvPr id="1032" name="Line 8"/>
        <xdr:cNvSpPr>
          <a:spLocks noChangeShapeType="1"/>
        </xdr:cNvSpPr>
      </xdr:nvSpPr>
      <xdr:spPr bwMode="auto">
        <a:xfrm flipH="1">
          <a:off x="4831080" y="2087880"/>
          <a:ext cx="6934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121920</xdr:colOff>
      <xdr:row>16</xdr:row>
      <xdr:rowOff>91440</xdr:rowOff>
    </xdr:from>
    <xdr:to>
      <xdr:col>12</xdr:col>
      <xdr:colOff>0</xdr:colOff>
      <xdr:row>23</xdr:row>
      <xdr:rowOff>0</xdr:rowOff>
    </xdr:to>
    <xdr:sp macro="" textlink="">
      <xdr:nvSpPr>
        <xdr:cNvPr id="1033" name="Text Box 9"/>
        <xdr:cNvSpPr txBox="1">
          <a:spLocks noChangeArrowheads="1"/>
        </xdr:cNvSpPr>
      </xdr:nvSpPr>
      <xdr:spPr bwMode="auto">
        <a:xfrm>
          <a:off x="5455920" y="2941320"/>
          <a:ext cx="2316480" cy="108204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0" bIns="0" anchor="t" upright="1"/>
        <a:lstStyle/>
        <a:p>
          <a:pPr algn="l" rtl="0">
            <a:lnSpc>
              <a:spcPts val="1100"/>
            </a:lnSpc>
            <a:defRPr sz="1000"/>
          </a:pPr>
          <a:r>
            <a:rPr lang="en-AU" sz="1000" b="0" i="0" u="none" strike="noStrike" baseline="0">
              <a:solidFill>
                <a:srgbClr val="000000"/>
              </a:solidFill>
              <a:latin typeface="Arial"/>
              <a:cs typeface="Arial"/>
            </a:rPr>
            <a:t>Building write-off is calculated on the "origininal" construction costs - usually estimated by a quantity surveyor. There are some Quantity Surveyor websites with online estimators that you could use or use your own reasonable estimate.</a:t>
          </a:r>
        </a:p>
      </xdr:txBody>
    </xdr:sp>
    <xdr:clientData/>
  </xdr:twoCellAnchor>
  <xdr:twoCellAnchor>
    <xdr:from>
      <xdr:col>7</xdr:col>
      <xdr:colOff>106680</xdr:colOff>
      <xdr:row>22</xdr:row>
      <xdr:rowOff>76200</xdr:rowOff>
    </xdr:from>
    <xdr:to>
      <xdr:col>8</xdr:col>
      <xdr:colOff>137160</xdr:colOff>
      <xdr:row>23</xdr:row>
      <xdr:rowOff>91440</xdr:rowOff>
    </xdr:to>
    <xdr:sp macro="" textlink="">
      <xdr:nvSpPr>
        <xdr:cNvPr id="1034" name="Line 10"/>
        <xdr:cNvSpPr>
          <a:spLocks noChangeShapeType="1"/>
        </xdr:cNvSpPr>
      </xdr:nvSpPr>
      <xdr:spPr bwMode="auto">
        <a:xfrm flipH="1">
          <a:off x="4831080" y="3931920"/>
          <a:ext cx="640080" cy="1828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114300</xdr:colOff>
      <xdr:row>24</xdr:row>
      <xdr:rowOff>60960</xdr:rowOff>
    </xdr:from>
    <xdr:to>
      <xdr:col>11</xdr:col>
      <xdr:colOff>495300</xdr:colOff>
      <xdr:row>27</xdr:row>
      <xdr:rowOff>0</xdr:rowOff>
    </xdr:to>
    <xdr:sp macro="" textlink="">
      <xdr:nvSpPr>
        <xdr:cNvPr id="1035" name="Text Box 11"/>
        <xdr:cNvSpPr txBox="1">
          <a:spLocks noChangeArrowheads="1"/>
        </xdr:cNvSpPr>
      </xdr:nvSpPr>
      <xdr:spPr bwMode="auto">
        <a:xfrm>
          <a:off x="5448300" y="4251960"/>
          <a:ext cx="2209800" cy="4419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0" bIns="0" anchor="t" upright="1"/>
        <a:lstStyle/>
        <a:p>
          <a:pPr algn="l" rtl="0">
            <a:defRPr sz="1000"/>
          </a:pPr>
          <a:r>
            <a:rPr lang="en-AU" sz="1000" b="0" i="0" u="none" strike="noStrike" baseline="0">
              <a:solidFill>
                <a:srgbClr val="000000"/>
              </a:solidFill>
              <a:latin typeface="Arial"/>
              <a:cs typeface="Arial"/>
            </a:rPr>
            <a:t>Estimate the amount of fittings -between $8000 and $25000 depending on age of property.</a:t>
          </a:r>
        </a:p>
      </xdr:txBody>
    </xdr:sp>
    <xdr:clientData/>
  </xdr:twoCellAnchor>
  <xdr:twoCellAnchor>
    <xdr:from>
      <xdr:col>7</xdr:col>
      <xdr:colOff>121920</xdr:colOff>
      <xdr:row>25</xdr:row>
      <xdr:rowOff>38100</xdr:rowOff>
    </xdr:from>
    <xdr:to>
      <xdr:col>8</xdr:col>
      <xdr:colOff>114300</xdr:colOff>
      <xdr:row>25</xdr:row>
      <xdr:rowOff>76200</xdr:rowOff>
    </xdr:to>
    <xdr:sp macro="" textlink="">
      <xdr:nvSpPr>
        <xdr:cNvPr id="1036" name="Line 12"/>
        <xdr:cNvSpPr>
          <a:spLocks noChangeShapeType="1"/>
        </xdr:cNvSpPr>
      </xdr:nvSpPr>
      <xdr:spPr bwMode="auto">
        <a:xfrm flipH="1">
          <a:off x="4846320" y="4396740"/>
          <a:ext cx="601980" cy="38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160020</xdr:colOff>
      <xdr:row>28</xdr:row>
      <xdr:rowOff>38100</xdr:rowOff>
    </xdr:from>
    <xdr:to>
      <xdr:col>12</xdr:col>
      <xdr:colOff>495300</xdr:colOff>
      <xdr:row>31</xdr:row>
      <xdr:rowOff>22860</xdr:rowOff>
    </xdr:to>
    <xdr:sp macro="" textlink="">
      <xdr:nvSpPr>
        <xdr:cNvPr id="1037" name="Text Box 13"/>
        <xdr:cNvSpPr txBox="1">
          <a:spLocks noChangeArrowheads="1"/>
        </xdr:cNvSpPr>
      </xdr:nvSpPr>
      <xdr:spPr bwMode="auto">
        <a:xfrm>
          <a:off x="5494020" y="4899660"/>
          <a:ext cx="2773680" cy="48768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0" bIns="0" anchor="t" upright="1"/>
        <a:lstStyle/>
        <a:p>
          <a:pPr algn="l" rtl="0">
            <a:defRPr sz="1000"/>
          </a:pPr>
          <a:r>
            <a:rPr lang="en-AU" sz="1000" b="0" i="0" u="none" strike="noStrike" baseline="0">
              <a:solidFill>
                <a:srgbClr val="000000"/>
              </a:solidFill>
              <a:latin typeface="Arial"/>
              <a:cs typeface="Arial"/>
            </a:rPr>
            <a:t>This is your "marginal" tax rate based on your income before the investment property - ie. 16.5%, 31.5%, 39.5% or 46.5.</a:t>
          </a:r>
        </a:p>
      </xdr:txBody>
    </xdr:sp>
    <xdr:clientData/>
  </xdr:twoCellAnchor>
  <xdr:twoCellAnchor>
    <xdr:from>
      <xdr:col>7</xdr:col>
      <xdr:colOff>99060</xdr:colOff>
      <xdr:row>28</xdr:row>
      <xdr:rowOff>99060</xdr:rowOff>
    </xdr:from>
    <xdr:to>
      <xdr:col>8</xdr:col>
      <xdr:colOff>152400</xdr:colOff>
      <xdr:row>29</xdr:row>
      <xdr:rowOff>76200</xdr:rowOff>
    </xdr:to>
    <xdr:sp macro="" textlink="">
      <xdr:nvSpPr>
        <xdr:cNvPr id="1038" name="Line 14"/>
        <xdr:cNvSpPr>
          <a:spLocks noChangeShapeType="1"/>
        </xdr:cNvSpPr>
      </xdr:nvSpPr>
      <xdr:spPr bwMode="auto">
        <a:xfrm flipH="1" flipV="1">
          <a:off x="4823460" y="4960620"/>
          <a:ext cx="662940" cy="1447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312420</xdr:colOff>
      <xdr:row>40</xdr:row>
      <xdr:rowOff>160020</xdr:rowOff>
    </xdr:from>
    <xdr:to>
      <xdr:col>12</xdr:col>
      <xdr:colOff>45720</xdr:colOff>
      <xdr:row>43</xdr:row>
      <xdr:rowOff>7620</xdr:rowOff>
    </xdr:to>
    <xdr:sp macro="" textlink="">
      <xdr:nvSpPr>
        <xdr:cNvPr id="1039" name="Text Box 15"/>
        <xdr:cNvSpPr txBox="1">
          <a:spLocks noChangeArrowheads="1"/>
        </xdr:cNvSpPr>
      </xdr:nvSpPr>
      <xdr:spPr bwMode="auto">
        <a:xfrm>
          <a:off x="5646420" y="7033260"/>
          <a:ext cx="2171700" cy="35052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0" bIns="0" anchor="t" upright="1"/>
        <a:lstStyle/>
        <a:p>
          <a:pPr algn="l" rtl="0">
            <a:defRPr sz="1000"/>
          </a:pPr>
          <a:r>
            <a:rPr lang="en-AU" sz="1000" b="0" i="0" u="none" strike="noStrike" baseline="0">
              <a:solidFill>
                <a:srgbClr val="000000"/>
              </a:solidFill>
              <a:latin typeface="Arial"/>
              <a:cs typeface="Arial"/>
            </a:rPr>
            <a:t>These are calculated from information entered above</a:t>
          </a:r>
        </a:p>
      </xdr:txBody>
    </xdr:sp>
    <xdr:clientData/>
  </xdr:twoCellAnchor>
  <xdr:twoCellAnchor>
    <xdr:from>
      <xdr:col>7</xdr:col>
      <xdr:colOff>160020</xdr:colOff>
      <xdr:row>41</xdr:row>
      <xdr:rowOff>106680</xdr:rowOff>
    </xdr:from>
    <xdr:to>
      <xdr:col>8</xdr:col>
      <xdr:colOff>274320</xdr:colOff>
      <xdr:row>42</xdr:row>
      <xdr:rowOff>7620</xdr:rowOff>
    </xdr:to>
    <xdr:sp macro="" textlink="">
      <xdr:nvSpPr>
        <xdr:cNvPr id="1040" name="Line 16"/>
        <xdr:cNvSpPr>
          <a:spLocks noChangeShapeType="1"/>
        </xdr:cNvSpPr>
      </xdr:nvSpPr>
      <xdr:spPr bwMode="auto">
        <a:xfrm flipH="1">
          <a:off x="4884420" y="7147560"/>
          <a:ext cx="723900" cy="685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220980</xdr:colOff>
      <xdr:row>10</xdr:row>
      <xdr:rowOff>129540</xdr:rowOff>
    </xdr:from>
    <xdr:to>
      <xdr:col>11</xdr:col>
      <xdr:colOff>571500</xdr:colOff>
      <xdr:row>14</xdr:row>
      <xdr:rowOff>106680</xdr:rowOff>
    </xdr:to>
    <xdr:sp macro="" textlink="">
      <xdr:nvSpPr>
        <xdr:cNvPr id="1059" name="Text Box 35"/>
        <xdr:cNvSpPr txBox="1">
          <a:spLocks noChangeArrowheads="1"/>
        </xdr:cNvSpPr>
      </xdr:nvSpPr>
      <xdr:spPr bwMode="auto">
        <a:xfrm>
          <a:off x="5554980" y="1973580"/>
          <a:ext cx="2179320" cy="647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0" bIns="0" anchor="t" upright="1"/>
        <a:lstStyle/>
        <a:p>
          <a:pPr algn="l" rtl="0">
            <a:defRPr sz="1000"/>
          </a:pPr>
          <a:r>
            <a:rPr lang="en-AU" sz="1000" b="0" i="0" u="none" strike="noStrike" baseline="0">
              <a:solidFill>
                <a:srgbClr val="000000"/>
              </a:solidFill>
              <a:latin typeface="Arial"/>
              <a:cs typeface="Arial"/>
            </a:rPr>
            <a:t>Loan fees include loan application fees, stamp duty on loan, bank fees, mortgage insurance, solicitors costs to prepare loan documents etc.</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66"/>
  <sheetViews>
    <sheetView tabSelected="1" workbookViewId="0">
      <selection activeCell="H11" sqref="H11"/>
    </sheetView>
  </sheetViews>
  <sheetFormatPr defaultRowHeight="13.2" x14ac:dyDescent="0.25"/>
  <cols>
    <col min="1" max="1" width="34.6640625" bestFit="1" customWidth="1"/>
    <col min="2" max="2" width="2" customWidth="1"/>
    <col min="3" max="3" width="9.33203125" bestFit="1" customWidth="1"/>
    <col min="4" max="4" width="2.109375" customWidth="1"/>
    <col min="5" max="5" width="9.33203125" bestFit="1" customWidth="1"/>
    <col min="6" max="6" width="2.109375" customWidth="1"/>
    <col min="7" max="7" width="9.33203125" bestFit="1" customWidth="1"/>
  </cols>
  <sheetData>
    <row r="1" spans="1:8" ht="22.8" x14ac:dyDescent="0.4">
      <c r="A1" s="48" t="s">
        <v>37</v>
      </c>
      <c r="B1" s="26"/>
      <c r="C1" s="26"/>
      <c r="D1" s="26"/>
      <c r="E1" s="26"/>
      <c r="F1" s="26"/>
      <c r="G1" s="26"/>
      <c r="H1" s="24"/>
    </row>
    <row r="2" spans="1:8" ht="16.2" thickBot="1" x14ac:dyDescent="0.35">
      <c r="A2" s="15" t="s">
        <v>39</v>
      </c>
      <c r="B2" s="3"/>
      <c r="C2" s="3"/>
      <c r="D2" s="3"/>
      <c r="E2" s="3"/>
      <c r="F2" s="3"/>
      <c r="G2" s="3"/>
    </row>
    <row r="3" spans="1:8" x14ac:dyDescent="0.25">
      <c r="A3" s="27"/>
      <c r="B3" s="27"/>
      <c r="C3" s="28"/>
      <c r="D3" s="1"/>
      <c r="E3" s="1" t="s">
        <v>46</v>
      </c>
      <c r="F3" s="1"/>
      <c r="G3" s="1" t="s">
        <v>46</v>
      </c>
    </row>
    <row r="4" spans="1:8" s="3" customFormat="1" ht="13.8" thickBot="1" x14ac:dyDescent="0.3">
      <c r="A4" s="29"/>
      <c r="B4" s="29"/>
      <c r="C4" s="30" t="s">
        <v>0</v>
      </c>
      <c r="D4" s="2"/>
      <c r="E4" s="2" t="s">
        <v>1</v>
      </c>
      <c r="F4" s="2"/>
      <c r="G4" s="2" t="s">
        <v>2</v>
      </c>
    </row>
    <row r="5" spans="1:8" x14ac:dyDescent="0.25">
      <c r="A5" s="25" t="s">
        <v>3</v>
      </c>
      <c r="B5" s="24"/>
      <c r="C5" s="24"/>
    </row>
    <row r="6" spans="1:8" x14ac:dyDescent="0.25">
      <c r="A6" s="27" t="s">
        <v>48</v>
      </c>
      <c r="B6" s="27"/>
      <c r="C6" s="27">
        <v>315000</v>
      </c>
    </row>
    <row r="7" spans="1:8" x14ac:dyDescent="0.25">
      <c r="A7" s="27" t="s">
        <v>4</v>
      </c>
      <c r="B7" s="27"/>
      <c r="C7" s="27">
        <v>8000</v>
      </c>
    </row>
    <row r="8" spans="1:8" x14ac:dyDescent="0.25">
      <c r="A8" s="27" t="s">
        <v>3</v>
      </c>
      <c r="B8" s="27"/>
      <c r="C8" s="27"/>
    </row>
    <row r="9" spans="1:8" x14ac:dyDescent="0.25">
      <c r="A9" s="27" t="s">
        <v>5</v>
      </c>
      <c r="B9" s="27"/>
      <c r="C9" s="27">
        <v>9500</v>
      </c>
    </row>
    <row r="10" spans="1:8" x14ac:dyDescent="0.25">
      <c r="A10" s="27" t="s">
        <v>6</v>
      </c>
      <c r="B10" s="27"/>
      <c r="C10" s="27">
        <v>1200</v>
      </c>
    </row>
    <row r="11" spans="1:8" x14ac:dyDescent="0.25">
      <c r="A11" s="27" t="s">
        <v>50</v>
      </c>
      <c r="B11" s="27"/>
      <c r="C11" s="27">
        <v>500</v>
      </c>
    </row>
    <row r="12" spans="1:8" x14ac:dyDescent="0.25">
      <c r="A12" s="27" t="s">
        <v>7</v>
      </c>
      <c r="B12" s="27"/>
      <c r="C12" s="32">
        <v>1500</v>
      </c>
      <c r="D12" s="4"/>
      <c r="E12" s="4"/>
      <c r="F12" s="4"/>
      <c r="G12" s="4"/>
    </row>
    <row r="13" spans="1:8" x14ac:dyDescent="0.25">
      <c r="A13" s="27" t="s">
        <v>49</v>
      </c>
      <c r="B13" s="27"/>
      <c r="C13" s="33">
        <v>0</v>
      </c>
      <c r="E13" s="13"/>
      <c r="G13" s="13"/>
    </row>
    <row r="14" spans="1:8" x14ac:dyDescent="0.25">
      <c r="A14" s="31" t="s">
        <v>8</v>
      </c>
      <c r="B14" s="27"/>
      <c r="C14" s="32">
        <f>SUM(C5:C13)</f>
        <v>335700</v>
      </c>
      <c r="D14" s="4"/>
      <c r="E14" s="19">
        <f>SUM(E5:E13)</f>
        <v>0</v>
      </c>
      <c r="F14" s="4"/>
      <c r="G14" s="19">
        <f>SUM(G5:G13)</f>
        <v>0</v>
      </c>
    </row>
    <row r="15" spans="1:8" x14ac:dyDescent="0.25">
      <c r="A15" s="27" t="s">
        <v>40</v>
      </c>
      <c r="B15" s="27"/>
      <c r="C15" s="32">
        <v>10000</v>
      </c>
      <c r="D15" s="4"/>
      <c r="E15" s="14">
        <v>0</v>
      </c>
      <c r="F15" s="4"/>
      <c r="G15" s="14">
        <v>0</v>
      </c>
    </row>
    <row r="16" spans="1:8" x14ac:dyDescent="0.25">
      <c r="A16" s="31" t="s">
        <v>41</v>
      </c>
      <c r="B16" s="27"/>
      <c r="C16" s="34">
        <f>C14-C15</f>
        <v>325700</v>
      </c>
      <c r="D16" s="4"/>
      <c r="E16" s="20">
        <f>E14-E15</f>
        <v>0</v>
      </c>
      <c r="F16" s="4"/>
      <c r="G16" s="44">
        <f>G14-G15</f>
        <v>0</v>
      </c>
    </row>
    <row r="17" spans="1:7" x14ac:dyDescent="0.25">
      <c r="A17" s="27"/>
      <c r="B17" s="27"/>
      <c r="C17" s="32"/>
      <c r="D17" s="4"/>
      <c r="E17" s="32"/>
      <c r="F17" s="4"/>
      <c r="G17" s="32"/>
    </row>
    <row r="18" spans="1:7" x14ac:dyDescent="0.25">
      <c r="A18" s="25" t="s">
        <v>51</v>
      </c>
      <c r="B18" s="24"/>
      <c r="C18" s="24"/>
      <c r="D18" s="4"/>
      <c r="E18" s="32"/>
      <c r="G18" s="32"/>
    </row>
    <row r="19" spans="1:7" x14ac:dyDescent="0.25">
      <c r="A19" s="35" t="s">
        <v>9</v>
      </c>
      <c r="B19" s="27"/>
      <c r="C19" s="36">
        <v>7.3999999999999996E-2</v>
      </c>
      <c r="D19" s="5"/>
      <c r="E19" s="5"/>
      <c r="F19" s="5"/>
      <c r="G19" s="5"/>
    </row>
    <row r="20" spans="1:7" x14ac:dyDescent="0.25">
      <c r="A20" s="35" t="s">
        <v>10</v>
      </c>
      <c r="B20" s="27"/>
      <c r="C20" s="37">
        <f>C16*C19</f>
        <v>24101.8</v>
      </c>
      <c r="D20" s="6"/>
      <c r="E20" s="37">
        <f>E16*E19</f>
        <v>0</v>
      </c>
      <c r="F20" s="6"/>
      <c r="G20" s="37">
        <f>G16*G19</f>
        <v>0</v>
      </c>
    </row>
    <row r="21" spans="1:7" x14ac:dyDescent="0.25">
      <c r="A21" s="27" t="s">
        <v>11</v>
      </c>
      <c r="B21" s="27"/>
      <c r="C21" s="37">
        <f>C20/52</f>
        <v>463.49615384615385</v>
      </c>
      <c r="D21" s="6"/>
      <c r="E21" s="37">
        <f>E20/52</f>
        <v>0</v>
      </c>
      <c r="F21" s="6"/>
      <c r="G21" s="37">
        <f>G20/52</f>
        <v>0</v>
      </c>
    </row>
    <row r="22" spans="1:7" x14ac:dyDescent="0.25">
      <c r="A22" s="27"/>
      <c r="B22" s="27"/>
      <c r="C22" s="27"/>
      <c r="E22" s="27"/>
      <c r="G22" s="27"/>
    </row>
    <row r="23" spans="1:7" x14ac:dyDescent="0.25">
      <c r="A23" s="25" t="s">
        <v>12</v>
      </c>
      <c r="B23" s="24"/>
      <c r="C23" s="24"/>
      <c r="E23" s="27"/>
      <c r="G23" s="27"/>
    </row>
    <row r="24" spans="1:7" x14ac:dyDescent="0.25">
      <c r="A24" s="27" t="s">
        <v>13</v>
      </c>
      <c r="B24" s="27"/>
      <c r="C24" s="27">
        <v>100000</v>
      </c>
    </row>
    <row r="25" spans="1:7" x14ac:dyDescent="0.25">
      <c r="A25" s="27" t="s">
        <v>14</v>
      </c>
      <c r="B25" s="27"/>
      <c r="C25" s="36">
        <v>2.5000000000000001E-2</v>
      </c>
      <c r="D25" s="5"/>
      <c r="E25" s="36">
        <v>2.5000000000000001E-2</v>
      </c>
      <c r="F25" s="16"/>
      <c r="G25" s="36">
        <v>2.5000000000000001E-2</v>
      </c>
    </row>
    <row r="26" spans="1:7" x14ac:dyDescent="0.25">
      <c r="A26" s="27" t="s">
        <v>15</v>
      </c>
      <c r="B26" s="27"/>
      <c r="C26" s="27">
        <v>10000</v>
      </c>
    </row>
    <row r="27" spans="1:7" x14ac:dyDescent="0.25">
      <c r="A27" s="27" t="s">
        <v>14</v>
      </c>
      <c r="B27" s="27"/>
      <c r="C27" s="36">
        <v>0.2</v>
      </c>
      <c r="D27" s="5"/>
      <c r="E27" s="36">
        <v>0.2</v>
      </c>
      <c r="F27" s="17"/>
      <c r="G27" s="36">
        <v>0.2</v>
      </c>
    </row>
    <row r="28" spans="1:7" x14ac:dyDescent="0.25">
      <c r="A28" s="27"/>
      <c r="B28" s="27"/>
      <c r="C28" s="27"/>
      <c r="E28" s="27"/>
      <c r="G28" s="27"/>
    </row>
    <row r="29" spans="1:7" x14ac:dyDescent="0.25">
      <c r="A29" s="31" t="s">
        <v>16</v>
      </c>
      <c r="B29" s="27"/>
      <c r="C29" s="36">
        <v>0.315</v>
      </c>
      <c r="D29" s="5"/>
      <c r="E29" s="5"/>
      <c r="F29" s="5"/>
      <c r="G29" s="5"/>
    </row>
    <row r="30" spans="1:7" x14ac:dyDescent="0.25">
      <c r="A30" s="27"/>
      <c r="B30" s="27"/>
      <c r="C30" s="27"/>
      <c r="E30" s="27"/>
      <c r="G30" s="27"/>
    </row>
    <row r="31" spans="1:7" x14ac:dyDescent="0.25">
      <c r="A31" s="25" t="s">
        <v>17</v>
      </c>
      <c r="B31" s="24"/>
      <c r="C31" s="24"/>
      <c r="E31" s="27"/>
      <c r="G31" s="27"/>
    </row>
    <row r="32" spans="1:7" x14ac:dyDescent="0.25">
      <c r="A32" s="27" t="s">
        <v>18</v>
      </c>
      <c r="B32" s="27"/>
      <c r="C32" s="27">
        <v>330</v>
      </c>
    </row>
    <row r="33" spans="1:7" x14ac:dyDescent="0.25">
      <c r="A33" s="27" t="s">
        <v>38</v>
      </c>
      <c r="B33" s="27"/>
      <c r="C33" s="36">
        <v>0.98</v>
      </c>
      <c r="E33" s="5"/>
      <c r="F33" s="5"/>
      <c r="G33" s="5"/>
    </row>
    <row r="34" spans="1:7" x14ac:dyDescent="0.25">
      <c r="A34" s="27" t="s">
        <v>19</v>
      </c>
      <c r="B34" s="27"/>
      <c r="C34" s="36">
        <v>8.5000000000000006E-2</v>
      </c>
      <c r="D34" s="5"/>
      <c r="E34" s="5"/>
      <c r="F34" s="5"/>
      <c r="G34" s="5"/>
    </row>
    <row r="35" spans="1:7" x14ac:dyDescent="0.25">
      <c r="A35" s="31" t="s">
        <v>42</v>
      </c>
      <c r="B35" s="27"/>
      <c r="C35" s="34">
        <f>C32*C33*52</f>
        <v>16816.8</v>
      </c>
      <c r="E35" s="20">
        <f>E32*E33*52</f>
        <v>0</v>
      </c>
      <c r="G35" s="20">
        <f>G32*G33*52</f>
        <v>0</v>
      </c>
    </row>
    <row r="36" spans="1:7" x14ac:dyDescent="0.25">
      <c r="A36" s="27"/>
      <c r="B36" s="27"/>
      <c r="C36" s="27"/>
      <c r="E36" s="27"/>
      <c r="G36" s="27"/>
    </row>
    <row r="37" spans="1:7" x14ac:dyDescent="0.25">
      <c r="A37" s="25" t="s">
        <v>20</v>
      </c>
      <c r="B37" s="24"/>
      <c r="C37" s="24"/>
      <c r="E37" s="27"/>
      <c r="G37" s="27"/>
    </row>
    <row r="38" spans="1:7" x14ac:dyDescent="0.25">
      <c r="A38" s="27" t="s">
        <v>21</v>
      </c>
      <c r="B38" s="27"/>
      <c r="C38" s="38">
        <v>2000</v>
      </c>
      <c r="D38" s="7"/>
      <c r="E38" s="7"/>
      <c r="F38" s="7"/>
      <c r="G38" s="7"/>
    </row>
    <row r="39" spans="1:7" x14ac:dyDescent="0.25">
      <c r="A39" s="27" t="s">
        <v>43</v>
      </c>
      <c r="B39" s="27"/>
      <c r="C39" s="38">
        <v>2400</v>
      </c>
      <c r="D39" s="7"/>
      <c r="E39" s="7"/>
      <c r="F39" s="7"/>
      <c r="G39" s="7"/>
    </row>
    <row r="40" spans="1:7" x14ac:dyDescent="0.25">
      <c r="A40" s="27" t="s">
        <v>22</v>
      </c>
      <c r="B40" s="27"/>
      <c r="C40" s="38">
        <v>500</v>
      </c>
      <c r="D40" s="7"/>
      <c r="E40" s="7"/>
      <c r="F40" s="7"/>
      <c r="G40" s="7"/>
    </row>
    <row r="41" spans="1:7" x14ac:dyDescent="0.25">
      <c r="A41" s="27" t="s">
        <v>23</v>
      </c>
      <c r="B41" s="27"/>
      <c r="C41" s="38">
        <v>500</v>
      </c>
      <c r="D41" s="7"/>
      <c r="E41" s="7"/>
      <c r="F41" s="7"/>
      <c r="G41" s="7"/>
    </row>
    <row r="42" spans="1:7" x14ac:dyDescent="0.25">
      <c r="A42" s="27" t="s">
        <v>24</v>
      </c>
      <c r="B42" s="27"/>
      <c r="C42" s="38">
        <f>C20</f>
        <v>24101.8</v>
      </c>
      <c r="D42" s="7"/>
      <c r="E42" s="38">
        <f>E20</f>
        <v>0</v>
      </c>
      <c r="F42" s="7"/>
      <c r="G42" s="38">
        <f>G20</f>
        <v>0</v>
      </c>
    </row>
    <row r="43" spans="1:7" x14ac:dyDescent="0.25">
      <c r="A43" s="27" t="s">
        <v>25</v>
      </c>
      <c r="B43" s="27"/>
      <c r="C43" s="38">
        <f>C35*C34</f>
        <v>1429.4280000000001</v>
      </c>
      <c r="D43" s="7"/>
      <c r="E43" s="38">
        <f>E35*E34</f>
        <v>0</v>
      </c>
      <c r="F43" s="7"/>
      <c r="G43" s="38">
        <f>G35*G34</f>
        <v>0</v>
      </c>
    </row>
    <row r="44" spans="1:7" x14ac:dyDescent="0.25">
      <c r="A44" s="27" t="s">
        <v>26</v>
      </c>
      <c r="B44" s="27"/>
      <c r="C44" s="38">
        <f>C26*C27</f>
        <v>2000</v>
      </c>
      <c r="D44" s="7"/>
      <c r="E44" s="38">
        <f>E26*E27</f>
        <v>0</v>
      </c>
      <c r="F44" s="7"/>
      <c r="G44" s="38">
        <f>G26*G27</f>
        <v>0</v>
      </c>
    </row>
    <row r="45" spans="1:7" x14ac:dyDescent="0.25">
      <c r="A45" s="27" t="s">
        <v>27</v>
      </c>
      <c r="B45" s="27"/>
      <c r="C45" s="38">
        <f>C24*C25</f>
        <v>2500</v>
      </c>
      <c r="D45" s="7"/>
      <c r="E45" s="38">
        <f>E24*E25</f>
        <v>0</v>
      </c>
      <c r="F45" s="7"/>
      <c r="G45" s="38">
        <f>G24*G25</f>
        <v>0</v>
      </c>
    </row>
    <row r="46" spans="1:7" x14ac:dyDescent="0.25">
      <c r="A46" s="27" t="s">
        <v>28</v>
      </c>
      <c r="B46" s="27"/>
      <c r="C46" s="39">
        <f>C12/5</f>
        <v>300</v>
      </c>
      <c r="D46" s="8"/>
      <c r="E46" s="39">
        <f>E12/5</f>
        <v>0</v>
      </c>
      <c r="F46" s="8"/>
      <c r="G46" s="39">
        <f>G12/5</f>
        <v>0</v>
      </c>
    </row>
    <row r="47" spans="1:7" s="4" customFormat="1" x14ac:dyDescent="0.25">
      <c r="A47" s="32" t="s">
        <v>29</v>
      </c>
      <c r="B47" s="32"/>
      <c r="C47" s="39">
        <v>0</v>
      </c>
      <c r="D47" s="8"/>
      <c r="E47" s="8"/>
      <c r="F47" s="8"/>
      <c r="G47" s="8"/>
    </row>
    <row r="48" spans="1:7" x14ac:dyDescent="0.25">
      <c r="A48" s="27" t="s">
        <v>29</v>
      </c>
      <c r="B48" s="27"/>
      <c r="C48" s="40">
        <v>0</v>
      </c>
      <c r="D48" s="9"/>
      <c r="E48" s="9"/>
      <c r="F48" s="9"/>
      <c r="G48" s="9"/>
    </row>
    <row r="49" spans="1:7" x14ac:dyDescent="0.25">
      <c r="A49" s="27"/>
      <c r="B49" s="27"/>
      <c r="C49" s="41">
        <f>SUM(C38:C48)</f>
        <v>35731.228000000003</v>
      </c>
      <c r="D49" s="10"/>
      <c r="E49" s="21">
        <f>SUM(E38:E48)</f>
        <v>0</v>
      </c>
      <c r="F49" s="10"/>
      <c r="G49" s="21">
        <f>SUM(G38:G48)</f>
        <v>0</v>
      </c>
    </row>
    <row r="50" spans="1:7" x14ac:dyDescent="0.25">
      <c r="A50" s="27"/>
      <c r="B50" s="27"/>
      <c r="C50" s="38"/>
      <c r="D50" s="7"/>
      <c r="E50" s="38"/>
      <c r="F50" s="7"/>
      <c r="G50" s="38"/>
    </row>
    <row r="51" spans="1:7" ht="13.8" thickBot="1" x14ac:dyDescent="0.3">
      <c r="A51" s="31" t="s">
        <v>30</v>
      </c>
      <c r="B51" s="27"/>
      <c r="C51" s="42">
        <f>C35-C49</f>
        <v>-18914.428000000004</v>
      </c>
      <c r="D51" s="11"/>
      <c r="E51" s="22">
        <f>E35-E49</f>
        <v>0</v>
      </c>
      <c r="F51" s="11"/>
      <c r="G51" s="22">
        <f>G35-G49</f>
        <v>0</v>
      </c>
    </row>
    <row r="52" spans="1:7" x14ac:dyDescent="0.25">
      <c r="A52" s="27"/>
      <c r="B52" s="27"/>
      <c r="C52" s="38"/>
      <c r="D52" s="7"/>
      <c r="E52" s="38"/>
      <c r="F52" s="7"/>
      <c r="G52" s="38"/>
    </row>
    <row r="53" spans="1:7" x14ac:dyDescent="0.25">
      <c r="A53" s="25" t="s">
        <v>31</v>
      </c>
      <c r="B53" s="24"/>
      <c r="C53" s="24"/>
      <c r="D53" s="7"/>
      <c r="E53" s="38"/>
      <c r="F53" s="7"/>
      <c r="G53" s="38"/>
    </row>
    <row r="54" spans="1:7" x14ac:dyDescent="0.25">
      <c r="A54" s="27" t="s">
        <v>32</v>
      </c>
      <c r="B54" s="27"/>
      <c r="C54" s="38">
        <f>C51</f>
        <v>-18914.428000000004</v>
      </c>
      <c r="D54" s="7"/>
      <c r="E54" s="38">
        <f>E51</f>
        <v>0</v>
      </c>
      <c r="F54" s="7"/>
      <c r="G54" s="38">
        <f>G51</f>
        <v>0</v>
      </c>
    </row>
    <row r="55" spans="1:7" x14ac:dyDescent="0.25">
      <c r="A55" s="27" t="s">
        <v>44</v>
      </c>
      <c r="B55" s="27"/>
      <c r="C55" s="38">
        <f>C44</f>
        <v>2000</v>
      </c>
      <c r="D55" s="7"/>
      <c r="E55" s="38">
        <f>E44</f>
        <v>0</v>
      </c>
      <c r="F55" s="7"/>
      <c r="G55" s="38">
        <f>G44</f>
        <v>0</v>
      </c>
    </row>
    <row r="56" spans="1:7" x14ac:dyDescent="0.25">
      <c r="A56" s="27" t="s">
        <v>45</v>
      </c>
      <c r="B56" s="27"/>
      <c r="C56" s="38">
        <f>C45</f>
        <v>2500</v>
      </c>
      <c r="D56" s="7"/>
      <c r="E56" s="38">
        <f>E45</f>
        <v>0</v>
      </c>
      <c r="F56" s="7"/>
      <c r="G56" s="38">
        <f>G45</f>
        <v>0</v>
      </c>
    </row>
    <row r="57" spans="1:7" x14ac:dyDescent="0.25">
      <c r="A57" s="27" t="s">
        <v>33</v>
      </c>
      <c r="B57" s="27"/>
      <c r="C57" s="38">
        <f>C46</f>
        <v>300</v>
      </c>
      <c r="D57" s="7"/>
      <c r="E57" s="38">
        <f>E46</f>
        <v>0</v>
      </c>
      <c r="F57" s="7"/>
      <c r="G57" s="38">
        <f>G46</f>
        <v>0</v>
      </c>
    </row>
    <row r="58" spans="1:7" x14ac:dyDescent="0.25">
      <c r="A58" s="27" t="s">
        <v>52</v>
      </c>
      <c r="B58" s="27"/>
      <c r="C58" s="38"/>
      <c r="D58" s="18"/>
      <c r="E58" s="18"/>
      <c r="F58" s="18"/>
      <c r="G58" s="18"/>
    </row>
    <row r="59" spans="1:7" x14ac:dyDescent="0.25">
      <c r="A59" s="27" t="s">
        <v>47</v>
      </c>
      <c r="B59" s="27"/>
      <c r="C59" s="38">
        <f>-C51*C29</f>
        <v>5958.044820000001</v>
      </c>
      <c r="D59" s="7"/>
      <c r="E59" s="38">
        <f>-E51*E29</f>
        <v>0</v>
      </c>
      <c r="F59" s="7"/>
      <c r="G59" s="38">
        <f>-G51*G29</f>
        <v>0</v>
      </c>
    </row>
    <row r="60" spans="1:7" x14ac:dyDescent="0.25">
      <c r="A60" s="31" t="s">
        <v>34</v>
      </c>
      <c r="B60" s="27"/>
      <c r="C60" s="41">
        <f>SUM(C54:C59)</f>
        <v>-8156.3831800000025</v>
      </c>
      <c r="D60" s="10"/>
      <c r="E60" s="21">
        <f>SUM(E54:E59)</f>
        <v>0</v>
      </c>
      <c r="F60" s="10"/>
      <c r="G60" s="21">
        <f>SUM(G54:G59)</f>
        <v>0</v>
      </c>
    </row>
    <row r="61" spans="1:7" x14ac:dyDescent="0.25">
      <c r="A61" s="27"/>
      <c r="B61" s="27"/>
      <c r="C61" s="38"/>
      <c r="D61" s="7"/>
      <c r="E61" s="38"/>
      <c r="F61" s="45"/>
      <c r="G61" s="38"/>
    </row>
    <row r="62" spans="1:7" ht="13.8" thickBot="1" x14ac:dyDescent="0.3">
      <c r="A62" s="31" t="s">
        <v>35</v>
      </c>
      <c r="B62" s="27"/>
      <c r="C62" s="43">
        <f>C60/52</f>
        <v>-156.85352269230773</v>
      </c>
      <c r="D62" s="12"/>
      <c r="E62" s="23">
        <f>E60/52</f>
        <v>0</v>
      </c>
      <c r="F62" s="46"/>
      <c r="G62" s="23">
        <f>G60/52</f>
        <v>0</v>
      </c>
    </row>
    <row r="63" spans="1:7" ht="13.8" thickTop="1" x14ac:dyDescent="0.25">
      <c r="F63" s="47"/>
    </row>
    <row r="65" spans="1:1" x14ac:dyDescent="0.25">
      <c r="A65" t="s">
        <v>36</v>
      </c>
    </row>
    <row r="66" spans="1:1" x14ac:dyDescent="0.25">
      <c r="A66" t="s">
        <v>36</v>
      </c>
    </row>
  </sheetData>
  <sheetProtection sheet="1" objects="1" scenarios="1"/>
  <protectedRanges>
    <protectedRange sqref="E26:G26" name="Range11"/>
    <protectedRange sqref="E24:G24" name="Range9"/>
    <protectedRange sqref="E38:G41" name="Range7"/>
    <protectedRange sqref="E19:G19" name="Range4"/>
    <protectedRange sqref="E6:G13" name="Range2"/>
    <protectedRange sqref="E15:G15" name="Range3"/>
    <protectedRange sqref="E32:G34" name="Range6"/>
    <protectedRange sqref="E47:G48" name="Range8"/>
    <protectedRange sqref="E29:G29" name="Range10"/>
  </protectedRanges>
  <phoneticPr fontId="6" type="noConversion"/>
  <pageMargins left="0.75" right="0.75" top="1" bottom="1" header="0.5" footer="0.5"/>
  <pageSetup paperSize="9" orientation="portrait" horizontalDpi="4294967293" verticalDpi="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honeticPr fontId="6"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honeticPr fontId="6"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Maynard</dc:creator>
  <cp:lastModifiedBy>Ritchie</cp:lastModifiedBy>
  <dcterms:created xsi:type="dcterms:W3CDTF">2010-05-13T11:03:39Z</dcterms:created>
  <dcterms:modified xsi:type="dcterms:W3CDTF">2016-04-09T21:40:50Z</dcterms:modified>
</cp:coreProperties>
</file>